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608" windowHeight="9432" activeTab="1"/>
  </bookViews>
  <sheets>
    <sheet name="приложение 4" sheetId="1" r:id="rId1"/>
    <sheet name="приложение 4 продолжение" sheetId="2" r:id="rId2"/>
  </sheets>
  <definedNames>
    <definedName name="_xlnm.Print_Titles" localSheetId="0">'приложение 4'!$20:$22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1" l="1"/>
  <c r="H38" i="1"/>
  <c r="I38" i="1"/>
  <c r="J38" i="1"/>
  <c r="F38" i="1"/>
  <c r="J36" i="1"/>
  <c r="J37" i="1"/>
  <c r="I28" i="1"/>
  <c r="G28" i="1"/>
  <c r="J27" i="1"/>
  <c r="H28" i="1" l="1"/>
  <c r="J28" i="1"/>
  <c r="J39" i="1" s="1"/>
  <c r="F28" i="1"/>
  <c r="J25" i="1"/>
  <c r="F32" i="1"/>
  <c r="F39" i="1"/>
  <c r="J35" i="1"/>
  <c r="J34" i="1"/>
  <c r="J26" i="1"/>
  <c r="S28" i="1"/>
  <c r="R28" i="1"/>
  <c r="Q28" i="1"/>
  <c r="P28" i="1"/>
  <c r="O28" i="1"/>
  <c r="N28" i="1"/>
  <c r="M28" i="1"/>
  <c r="L28" i="1"/>
  <c r="O32" i="1"/>
  <c r="P32" i="1"/>
  <c r="Q32" i="1"/>
  <c r="R32" i="1"/>
  <c r="S32" i="1"/>
  <c r="G32" i="1"/>
  <c r="H32" i="1"/>
  <c r="I32" i="1"/>
  <c r="S39" i="1"/>
  <c r="Q39" i="1"/>
  <c r="R39" i="1"/>
  <c r="O39" i="1"/>
  <c r="P39" i="1"/>
  <c r="G39" i="1"/>
  <c r="H39" i="1"/>
  <c r="I39" i="1"/>
  <c r="L32" i="1"/>
  <c r="L39" i="1"/>
  <c r="M32" i="1"/>
  <c r="M39" i="1"/>
  <c r="N32" i="1"/>
  <c r="N39" i="1"/>
  <c r="J31" i="1"/>
  <c r="J30" i="1"/>
  <c r="J32" i="1"/>
</calcChain>
</file>

<file path=xl/sharedStrings.xml><?xml version="1.0" encoding="utf-8"?>
<sst xmlns="http://schemas.openxmlformats.org/spreadsheetml/2006/main" count="124" uniqueCount="82">
  <si>
    <t>Приложение 4              </t>
  </si>
  <si>
    <t>к Правилам утверждения инвестиционных </t>
  </si>
  <si>
    <t>программ (проектов) субъекта естественной</t>
  </si>
  <si>
    <t>монополии, их корректировки, а также   </t>
  </si>
  <si>
    <t>проведения анализа информации об их исполнении</t>
  </si>
  <si>
    <t>форма   </t>
  </si>
  <si>
    <t>           Информация субъекта естественной монополии</t>
  </si>
  <si>
    <t>Информация о реализации инвестиционной программы (проекта) в разрезе источников финансирования, тыс. тенге</t>
  </si>
  <si>
    <t>Наименование мероприятий</t>
  </si>
  <si>
    <t>Единица измерения (для натуральных показателей)</t>
  </si>
  <si>
    <t>Количество в натуральных показателях</t>
  </si>
  <si>
    <t>Сумма инвестиционной программы (проекты), тыс.тенге</t>
  </si>
  <si>
    <t>собственные средства</t>
  </si>
  <si>
    <t>Заемные средства</t>
  </si>
  <si>
    <t>Бюджетные средства</t>
  </si>
  <si>
    <t>Нерегулируемая (иная) деятельность</t>
  </si>
  <si>
    <t>план</t>
  </si>
  <si>
    <t>факт</t>
  </si>
  <si>
    <t xml:space="preserve">отклонение </t>
  </si>
  <si>
    <t>причины отклонения</t>
  </si>
  <si>
    <t>1.1.</t>
  </si>
  <si>
    <t>Продолжение Приложения № 4 к Правилам</t>
  </si>
  <si>
    <t>утверждения инвестиционных программ </t>
  </si>
  <si>
    <t>(проектов) субъекта естественной  </t>
  </si>
  <si>
    <t>монополии, их корректировки,   </t>
  </si>
  <si>
    <t>а также проведения анализа    </t>
  </si>
  <si>
    <t>информации об их исполнении      </t>
  </si>
  <si>
    <t>факт года (полугодия), предшествующего отчетному периоду</t>
  </si>
  <si>
    <t>план (год)</t>
  </si>
  <si>
    <t>факт текущего года (полугодия)</t>
  </si>
  <si>
    <t xml:space="preserve">Оценка достижения показателей эффективности, надежности и качества </t>
  </si>
  <si>
    <t>Причины (обоснование) недостижения показателей эффективности, надежности и качества</t>
  </si>
  <si>
    <t>Улучшение производственных показателей, %, по годам реализации в зависимости  от утвержденной  инвестиционной программы (проекта)</t>
  </si>
  <si>
    <t>Снижение износа (физического) основных фондов (активов), %, по годам реализации в зависимости от утвержденной инвестиционной программы (проекта)</t>
  </si>
  <si>
    <t>Снижение потерь, %, по годам реализации в зависимости  от утвержденной  инвестиционной программы (проекта)</t>
  </si>
  <si>
    <t xml:space="preserve">Снижение аварийности, по годам реализации в зависимости  от утвержденной  инвестиционной программы </t>
  </si>
  <si>
    <t>    наименование субъекта естественной монополии</t>
  </si>
  <si>
    <t>кем утвержден(а) программа (проект) (дата, номер приказа):</t>
  </si>
  <si>
    <t>№       п/п</t>
  </si>
  <si>
    <r>
      <t>Показатели эффективности, надежности и качества</t>
    </r>
    <r>
      <rPr>
        <vertAlign val="superscript"/>
        <sz val="10"/>
        <color theme="1"/>
        <rFont val="Times New Roman"/>
        <family val="1"/>
        <charset val="204"/>
      </rPr>
      <t>2</t>
    </r>
  </si>
  <si>
    <r>
      <t>2</t>
    </r>
    <r>
      <rPr>
        <sz val="10"/>
        <color theme="1"/>
        <rFont val="Times New Roman"/>
        <family val="1"/>
        <charset val="204"/>
      </rPr>
      <t xml:space="preserve"> Показатели заполняются иными показателями с учетом специфики отрасли</t>
    </r>
  </si>
  <si>
    <t>-</t>
  </si>
  <si>
    <r>
      <t>       </t>
    </r>
    <r>
      <rPr>
        <b/>
        <sz val="9"/>
        <rFont val="Times New Roman"/>
        <family val="1"/>
        <charset val="204"/>
      </rPr>
      <t>о ходе исполнения субъектом инвестиционной программы</t>
    </r>
  </si>
  <si>
    <r>
      <t>    </t>
    </r>
    <r>
      <rPr>
        <b/>
        <sz val="9"/>
        <rFont val="Times New Roman"/>
        <family val="1"/>
        <charset val="204"/>
      </rPr>
      <t>(проекта)/об исполнении инвестиционной программы (проекта)*</t>
    </r>
  </si>
  <si>
    <t>шт.</t>
  </si>
  <si>
    <t>м</t>
  </si>
  <si>
    <t>Услуги по производству, передаче, рапределению и снабжению тепловой энергией</t>
  </si>
  <si>
    <t>Итого по услуге по производству, передаче, рапределению и снабжению тепловой энергией</t>
  </si>
  <si>
    <t>Итого по услуге по подаче воды по магистральным трубопроводам и распределительным сетям</t>
  </si>
  <si>
    <t xml:space="preserve">Услуги по подаче воды по магистральным трубопроводам и распределительным сетям </t>
  </si>
  <si>
    <t>Услуги по отводу сточных вод</t>
  </si>
  <si>
    <t>КГП "Затобольская ТЭК" акимата Костанайского района ГУ "Отдел жилищно-коммунального хозяйства, пассажирского транспорта и автомобильных дорог"</t>
  </si>
  <si>
    <r>
      <t xml:space="preserve">вид деятельности: </t>
    </r>
    <r>
      <rPr>
        <sz val="9"/>
        <rFont val="Times New Roman"/>
        <family val="1"/>
        <charset val="204"/>
      </rPr>
      <t>Услуги по производству, передаче, рапределению и снабжению тепловой энергией, услуги по подаче воды по магистральным трубопроводам и распределительным сетям и отводу сточных вод</t>
    </r>
  </si>
  <si>
    <t>совместный приказ Департамента Комитета по регулированию естественных монополий Министерства национальной экономики РК по Костанайской области от 20 октября 2020 года № 250-ОД и Управления энергетики и жилищно-коммунального хозяйства акимата Костанайской области от 04 ноября 2020 года № 105-ОД; совместный приказ Департамента Комитета по регулированию естественных монополий Министерства национальной экономики РК по Костанайской области от 18 октября 2019 года № 02-ОД и Управления энергетики и жилищно-коммунального хозяйства акимата Костанайской области от 29 октября 2019 года</t>
  </si>
  <si>
    <t>Капитальный ремонт технологического оборудования котельной "Туббольница" г.Тобыл (замена горелок, шкафов управления, сетевых насосов)</t>
  </si>
  <si>
    <t>Капитальный ремонт водопроводных сетей по ул. Школьная в границах ул.Терешковой и пер.Школьный в г.Тобыл</t>
  </si>
  <si>
    <t>Реконструкция водопроводных сетей с установкой очистных сооружений в с.Жамбыл, Костанайский район, Костанайская область</t>
  </si>
  <si>
    <t>Формируется заявка на корректировку инвестиционной программы, срок подачи до 1 ноября 2024 года</t>
  </si>
  <si>
    <t>Капитальный ремонт канализационных сетей  жилых домов №76, 78, 84 по ул.Тауельсыздык в г.Тобыл</t>
  </si>
  <si>
    <t>Капитальный ремонт технологического оборудования КНС с.Заречное (замена сетевых насосов)</t>
  </si>
  <si>
    <t>Итого по услуге по отводу сточных вод</t>
  </si>
  <si>
    <t xml:space="preserve"> 2.1</t>
  </si>
  <si>
    <t xml:space="preserve"> 2.2</t>
  </si>
  <si>
    <t xml:space="preserve"> 3.1</t>
  </si>
  <si>
    <t xml:space="preserve"> 3.2</t>
  </si>
  <si>
    <t>теплоснабжение</t>
  </si>
  <si>
    <t>водоснабжение</t>
  </si>
  <si>
    <t>водоотведение</t>
  </si>
  <si>
    <t>Капитальный ремонт технологического оборудования котельной "Нурай" г.Тобыл (замена сетевых насосов)</t>
  </si>
  <si>
    <t>1.2.</t>
  </si>
  <si>
    <t>Всего на 2024 год</t>
  </si>
  <si>
    <t>Проводятся конкурсные процедуры по закупке технологического оборудования. Формируется заявка на корректировку инвестиционной программы, срок подачи до 1 ноября 2024 года</t>
  </si>
  <si>
    <t>Капитальный ремонт котлов котельной "Центральная" (ЗРДТ) г.Тобыл</t>
  </si>
  <si>
    <t>1.3.</t>
  </si>
  <si>
    <t xml:space="preserve">Мероприятие не предусмотрено в утвержденной ИП. Планируется корректировка до 01 ноября 2024 года. Произведен ремонт 2 котлов и замена задвижки </t>
  </si>
  <si>
    <t>Заключен договор на услуги по бестраншейной прокладке трубы на сумму 7600,56 тыс. тенге. По условиям договора срок оказания услуги декабрь 2024 года. Закуплена труба на сумму 3 141,963 тыс. тенге</t>
  </si>
  <si>
    <t>Заключен договор №38 от 27.02.24 с ТОО "Іргетас-Құрылыс-ІІ" (Алматинская область, Карасайский район, г.Каскелен" на сумму 396 102,819 тыс.тенге. Проект 2-годичный. Перечислен аванс в размере 12 517,044 тыс.тенге без НДС. Подрядчиком работы не проводятся. 16.09.24 КГП "Затобольская ТЭК" подан иск в суд о признании подрядчика недобросовестным участником государственных закупок</t>
  </si>
  <si>
    <t>Капитальный ремонт технологического оборудования КНС г.Тобыл</t>
  </si>
  <si>
    <t>Капитальный ремонт канализационных сетей по ул. 40 лет Октября в г.Тобыл</t>
  </si>
  <si>
    <t>Мероприятие не предусмотрено в утвержденной ИП. Планируется корректировка до 01 ноября 2024 года. Планируется замена оборудования на общую сумму 4 417 тыс. тенге</t>
  </si>
  <si>
    <t>Мероприятие не предусмотрено в утвержденной ИП. Планируется корректировка до 01 ноября 2024 года. Планируется замена канализационной трубы и люков канализационных колодцев на общую сумму 485,55 тыс. тенге</t>
  </si>
  <si>
    <r>
      <t>                           </t>
    </r>
    <r>
      <rPr>
        <b/>
        <sz val="9"/>
        <rFont val="Times New Roman"/>
        <family val="1"/>
        <charset val="204"/>
      </rPr>
      <t>на 30.09.2024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</si>
</sst>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3" x14ac:knownFonts="1"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u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u/>
      <sz val="9"/>
      <name val="Times New Roman"/>
      <family val="1"/>
      <charset val="204"/>
    </font>
    <font>
      <sz val="9"/>
      <name val="Calibri"/>
      <family val="2"/>
      <charset val="204"/>
      <scheme val="minor"/>
    </font>
    <font>
      <sz val="9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9"/>
      <color rgb="FFFF0000"/>
      <name val="Calibri"/>
      <family val="2"/>
      <charset val="204"/>
      <scheme val="minor"/>
    </font>
    <font>
      <b/>
      <sz val="9"/>
      <color rgb="FFFF0000"/>
      <name val="Times New Roman"/>
      <family val="1"/>
      <charset val="204"/>
    </font>
    <font>
      <b/>
      <sz val="9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129">
    <xf numFmtId="0" fontId="0" fillId="0" borderId="0" xfId="0"/>
    <xf numFmtId="0" fontId="1" fillId="0" borderId="0" xfId="0" applyFont="1" applyBorder="1"/>
    <xf numFmtId="0" fontId="4" fillId="0" borderId="0" xfId="0" applyFont="1"/>
    <xf numFmtId="0" fontId="5" fillId="0" borderId="1" xfId="0" applyFont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/>
    <xf numFmtId="0" fontId="5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/>
    <xf numFmtId="0" fontId="10" fillId="0" borderId="0" xfId="0" applyFont="1"/>
    <xf numFmtId="0" fontId="9" fillId="0" borderId="0" xfId="0" applyFont="1" applyBorder="1" applyAlignment="1"/>
    <xf numFmtId="0" fontId="9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right"/>
    </xf>
    <xf numFmtId="0" fontId="11" fillId="0" borderId="0" xfId="0" applyFont="1" applyBorder="1"/>
    <xf numFmtId="3" fontId="12" fillId="0" borderId="1" xfId="0" applyNumberFormat="1" applyFont="1" applyFill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wrapText="1"/>
    </xf>
    <xf numFmtId="0" fontId="12" fillId="0" borderId="1" xfId="0" applyFont="1" applyBorder="1" applyAlignment="1">
      <alignment wrapText="1"/>
    </xf>
    <xf numFmtId="0" fontId="13" fillId="2" borderId="1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wrapText="1"/>
    </xf>
    <xf numFmtId="0" fontId="14" fillId="0" borderId="2" xfId="0" applyFont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164" fontId="14" fillId="0" borderId="1" xfId="0" applyNumberFormat="1" applyFont="1" applyFill="1" applyBorder="1" applyAlignment="1">
      <alignment horizontal="center" vertical="center" wrapText="1"/>
    </xf>
    <xf numFmtId="164" fontId="14" fillId="0" borderId="1" xfId="0" applyNumberFormat="1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/>
    </xf>
    <xf numFmtId="164" fontId="14" fillId="0" borderId="1" xfId="0" applyNumberFormat="1" applyFont="1" applyFill="1" applyBorder="1" applyAlignment="1">
      <alignment wrapText="1"/>
    </xf>
    <xf numFmtId="3" fontId="14" fillId="0" borderId="1" xfId="0" applyNumberFormat="1" applyFont="1" applyBorder="1" applyAlignment="1">
      <alignment horizontal="center" vertical="center"/>
    </xf>
    <xf numFmtId="0" fontId="15" fillId="0" borderId="0" xfId="0" applyFont="1"/>
    <xf numFmtId="3" fontId="14" fillId="0" borderId="2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wrapText="1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/>
    <xf numFmtId="0" fontId="11" fillId="0" borderId="0" xfId="0" applyFont="1" applyFill="1" applyBorder="1" applyAlignment="1">
      <alignment wrapText="1"/>
    </xf>
    <xf numFmtId="0" fontId="13" fillId="0" borderId="1" xfId="0" applyFont="1" applyBorder="1" applyAlignment="1">
      <alignment vertical="center" wrapText="1"/>
    </xf>
    <xf numFmtId="16" fontId="12" fillId="0" borderId="2" xfId="0" applyNumberFormat="1" applyFont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center" vertical="center" wrapText="1"/>
    </xf>
    <xf numFmtId="16" fontId="12" fillId="0" borderId="1" xfId="0" applyNumberFormat="1" applyFont="1" applyBorder="1" applyAlignment="1">
      <alignment horizontal="center" vertical="center"/>
    </xf>
    <xf numFmtId="16" fontId="13" fillId="0" borderId="2" xfId="0" applyNumberFormat="1" applyFont="1" applyBorder="1" applyAlignment="1">
      <alignment horizontal="center" vertical="center"/>
    </xf>
    <xf numFmtId="164" fontId="13" fillId="2" borderId="1" xfId="0" applyNumberFormat="1" applyFont="1" applyFill="1" applyBorder="1" applyAlignment="1">
      <alignment horizontal="center" vertical="center" wrapText="1"/>
    </xf>
    <xf numFmtId="3" fontId="13" fillId="2" borderId="1" xfId="0" applyNumberFormat="1" applyFont="1" applyFill="1" applyBorder="1" applyAlignment="1">
      <alignment horizontal="center" vertical="center" wrapText="1"/>
    </xf>
    <xf numFmtId="0" fontId="17" fillId="0" borderId="0" xfId="0" applyFont="1"/>
    <xf numFmtId="3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right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/>
    <xf numFmtId="0" fontId="18" fillId="0" borderId="0" xfId="0" applyFont="1" applyFill="1" applyBorder="1"/>
    <xf numFmtId="0" fontId="18" fillId="0" borderId="0" xfId="0" applyFont="1" applyFill="1" applyBorder="1" applyAlignment="1">
      <alignment wrapText="1"/>
    </xf>
    <xf numFmtId="0" fontId="19" fillId="0" borderId="0" xfId="0" applyFont="1"/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/>
    <xf numFmtId="0" fontId="20" fillId="0" borderId="0" xfId="0" applyFont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0" xfId="0" applyFont="1" applyFill="1" applyBorder="1"/>
    <xf numFmtId="0" fontId="20" fillId="0" borderId="0" xfId="0" applyFont="1" applyFill="1" applyBorder="1" applyAlignment="1">
      <alignment wrapText="1"/>
    </xf>
    <xf numFmtId="0" fontId="21" fillId="0" borderId="0" xfId="0" applyFont="1"/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4" fontId="12" fillId="2" borderId="1" xfId="0" applyNumberFormat="1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164" fontId="13" fillId="0" borderId="1" xfId="0" applyNumberFormat="1" applyFont="1" applyBorder="1" applyAlignment="1">
      <alignment horizontal="center" vertical="center"/>
    </xf>
    <xf numFmtId="0" fontId="10" fillId="0" borderId="1" xfId="0" applyFont="1" applyBorder="1"/>
    <xf numFmtId="164" fontId="14" fillId="2" borderId="2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64" fontId="12" fillId="0" borderId="3" xfId="0" applyNumberFormat="1" applyFont="1" applyFill="1" applyBorder="1" applyAlignment="1">
      <alignment horizontal="center" vertical="center" wrapText="1"/>
    </xf>
    <xf numFmtId="164" fontId="12" fillId="0" borderId="2" xfId="0" applyNumberFormat="1" applyFont="1" applyFill="1" applyBorder="1" applyAlignment="1">
      <alignment horizontal="center" vertical="center" wrapText="1"/>
    </xf>
    <xf numFmtId="164" fontId="12" fillId="0" borderId="3" xfId="0" applyNumberFormat="1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top"/>
    </xf>
    <xf numFmtId="0" fontId="9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164" fontId="12" fillId="0" borderId="3" xfId="0" applyNumberFormat="1" applyFont="1" applyFill="1" applyBorder="1" applyAlignment="1">
      <alignment vertical="center" wrapText="1"/>
    </xf>
    <xf numFmtId="164" fontId="12" fillId="0" borderId="1" xfId="0" applyNumberFormat="1" applyFont="1" applyFill="1" applyBorder="1" applyAlignment="1">
      <alignment vertical="center" wrapText="1"/>
    </xf>
    <xf numFmtId="0" fontId="22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3" xfId="1"/>
    <cellStyle name="Обычный 3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"/>
  <sheetViews>
    <sheetView zoomScale="90" zoomScaleNormal="90" zoomScaleSheetLayoutView="80" workbookViewId="0">
      <selection activeCell="N13" sqref="N13"/>
    </sheetView>
  </sheetViews>
  <sheetFormatPr defaultColWidth="9.109375" defaultRowHeight="12" x14ac:dyDescent="0.25"/>
  <cols>
    <col min="1" max="1" width="4.21875" style="9" customWidth="1"/>
    <col min="2" max="2" width="25.44140625" style="1" customWidth="1"/>
    <col min="3" max="3" width="6.21875" style="9" customWidth="1"/>
    <col min="4" max="5" width="6" style="9" customWidth="1"/>
    <col min="6" max="7" width="9.109375" style="9" customWidth="1"/>
    <col min="8" max="8" width="9.77734375" style="10" customWidth="1"/>
    <col min="9" max="9" width="8.44140625" style="13" customWidth="1"/>
    <col min="10" max="10" width="9.33203125" style="13" customWidth="1"/>
    <col min="11" max="11" width="17.44140625" style="13" customWidth="1"/>
    <col min="12" max="12" width="6.88671875" style="13" customWidth="1"/>
    <col min="13" max="13" width="8.44140625" style="13" customWidth="1"/>
    <col min="14" max="14" width="8.21875" style="13" customWidth="1"/>
    <col min="15" max="15" width="8.44140625" style="37" customWidth="1"/>
    <col min="16" max="16" width="9.5546875" style="13" customWidth="1"/>
    <col min="17" max="17" width="7.21875" style="1" customWidth="1"/>
    <col min="18" max="18" width="7.44140625" style="1" customWidth="1"/>
    <col min="19" max="19" width="7.6640625" style="1" customWidth="1"/>
    <col min="20" max="16384" width="9.109375" style="14"/>
  </cols>
  <sheetData>
    <row r="1" spans="1:19" ht="12.75" customHeight="1" x14ac:dyDescent="0.25">
      <c r="S1" s="21" t="s">
        <v>0</v>
      </c>
    </row>
    <row r="2" spans="1:19" ht="12.75" customHeight="1" x14ac:dyDescent="0.25">
      <c r="S2" s="65" t="s">
        <v>1</v>
      </c>
    </row>
    <row r="3" spans="1:19" ht="12.75" customHeight="1" x14ac:dyDescent="0.25">
      <c r="S3" s="65" t="s">
        <v>2</v>
      </c>
    </row>
    <row r="4" spans="1:19" ht="12.75" customHeight="1" x14ac:dyDescent="0.25">
      <c r="S4" s="65" t="s">
        <v>3</v>
      </c>
    </row>
    <row r="5" spans="1:19" ht="12.75" customHeight="1" x14ac:dyDescent="0.25">
      <c r="S5" s="65" t="s">
        <v>4</v>
      </c>
    </row>
    <row r="6" spans="1:19" ht="3" customHeight="1" x14ac:dyDescent="0.15"/>
    <row r="7" spans="1:19" x14ac:dyDescent="0.25">
      <c r="S7" s="65" t="s">
        <v>5</v>
      </c>
    </row>
    <row r="8" spans="1:19" ht="9" customHeight="1" x14ac:dyDescent="0.15"/>
    <row r="9" spans="1:19" x14ac:dyDescent="0.25">
      <c r="A9" s="117" t="s">
        <v>6</v>
      </c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</row>
    <row r="10" spans="1:19" ht="14.25" customHeight="1" x14ac:dyDescent="0.25">
      <c r="A10" s="118" t="s">
        <v>42</v>
      </c>
      <c r="B10" s="118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</row>
    <row r="11" spans="1:19" x14ac:dyDescent="0.25">
      <c r="A11" s="118" t="s">
        <v>43</v>
      </c>
      <c r="B11" s="118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</row>
    <row r="12" spans="1:19" x14ac:dyDescent="0.25">
      <c r="A12" s="118" t="s">
        <v>81</v>
      </c>
      <c r="B12" s="118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</row>
    <row r="13" spans="1:19" ht="7.5" customHeight="1" x14ac:dyDescent="0.15">
      <c r="B13" s="12"/>
      <c r="I13" s="11"/>
      <c r="J13" s="11"/>
      <c r="K13" s="11"/>
      <c r="L13" s="11"/>
      <c r="M13" s="11"/>
      <c r="N13" s="11"/>
      <c r="O13" s="38"/>
      <c r="P13" s="11"/>
      <c r="Q13" s="34"/>
      <c r="R13" s="12"/>
      <c r="S13" s="12"/>
    </row>
    <row r="14" spans="1:19" x14ac:dyDescent="0.25">
      <c r="A14" s="120" t="s">
        <v>51</v>
      </c>
      <c r="B14" s="120"/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</row>
    <row r="15" spans="1:19" x14ac:dyDescent="0.25">
      <c r="A15" s="119" t="s">
        <v>36</v>
      </c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</row>
    <row r="16" spans="1:19" x14ac:dyDescent="0.25">
      <c r="A16" s="86" t="s">
        <v>52</v>
      </c>
      <c r="B16" s="15"/>
      <c r="C16" s="16"/>
      <c r="D16" s="16"/>
      <c r="F16" s="16"/>
      <c r="G16" s="16"/>
      <c r="H16" s="17"/>
      <c r="I16" s="18"/>
      <c r="J16" s="18"/>
      <c r="K16" s="18"/>
      <c r="L16" s="18"/>
      <c r="M16" s="18"/>
      <c r="N16" s="18"/>
      <c r="O16" s="39"/>
      <c r="P16" s="18"/>
      <c r="Q16" s="15"/>
      <c r="R16" s="15"/>
      <c r="S16" s="15"/>
    </row>
    <row r="17" spans="1:19" ht="7.5" customHeight="1" x14ac:dyDescent="0.15">
      <c r="B17" s="12"/>
      <c r="I17" s="11"/>
      <c r="J17" s="11"/>
      <c r="K17" s="11"/>
      <c r="L17" s="11"/>
      <c r="M17" s="11"/>
      <c r="N17" s="11"/>
      <c r="O17" s="38"/>
      <c r="P17" s="11"/>
      <c r="Q17" s="34"/>
      <c r="R17" s="12"/>
      <c r="S17" s="12"/>
    </row>
    <row r="18" spans="1:19" ht="15" customHeight="1" x14ac:dyDescent="0.25">
      <c r="A18" s="105" t="s">
        <v>37</v>
      </c>
      <c r="B18" s="105"/>
      <c r="C18" s="105"/>
      <c r="D18" s="105"/>
      <c r="E18" s="110" t="s">
        <v>53</v>
      </c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</row>
    <row r="19" spans="1:19" ht="48.6" customHeight="1" x14ac:dyDescent="0.25">
      <c r="A19" s="106"/>
      <c r="B19" s="106"/>
      <c r="C19" s="106"/>
      <c r="D19" s="106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</row>
    <row r="20" spans="1:19" ht="20.25" customHeight="1" x14ac:dyDescent="0.25">
      <c r="A20" s="103" t="s">
        <v>38</v>
      </c>
      <c r="B20" s="112" t="s">
        <v>7</v>
      </c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14"/>
    </row>
    <row r="21" spans="1:19" s="19" customFormat="1" ht="35.25" customHeight="1" x14ac:dyDescent="0.3">
      <c r="A21" s="111"/>
      <c r="B21" s="103" t="s">
        <v>8</v>
      </c>
      <c r="C21" s="103" t="s">
        <v>9</v>
      </c>
      <c r="D21" s="115" t="s">
        <v>10</v>
      </c>
      <c r="E21" s="115"/>
      <c r="F21" s="115" t="s">
        <v>11</v>
      </c>
      <c r="G21" s="115"/>
      <c r="H21" s="116" t="s">
        <v>12</v>
      </c>
      <c r="I21" s="116"/>
      <c r="J21" s="116"/>
      <c r="K21" s="116"/>
      <c r="L21" s="116" t="s">
        <v>13</v>
      </c>
      <c r="M21" s="116"/>
      <c r="N21" s="116"/>
      <c r="O21" s="116"/>
      <c r="P21" s="115" t="s">
        <v>14</v>
      </c>
      <c r="Q21" s="115"/>
      <c r="R21" s="115" t="s">
        <v>15</v>
      </c>
      <c r="S21" s="115"/>
    </row>
    <row r="22" spans="1:19" s="20" customFormat="1" ht="39" customHeight="1" x14ac:dyDescent="0.3">
      <c r="A22" s="104"/>
      <c r="B22" s="104"/>
      <c r="C22" s="104"/>
      <c r="D22" s="26" t="s">
        <v>16</v>
      </c>
      <c r="E22" s="26" t="s">
        <v>17</v>
      </c>
      <c r="F22" s="26" t="s">
        <v>16</v>
      </c>
      <c r="G22" s="26" t="s">
        <v>17</v>
      </c>
      <c r="H22" s="29" t="s">
        <v>16</v>
      </c>
      <c r="I22" s="29" t="s">
        <v>17</v>
      </c>
      <c r="J22" s="29" t="s">
        <v>18</v>
      </c>
      <c r="K22" s="29" t="s">
        <v>19</v>
      </c>
      <c r="L22" s="29" t="s">
        <v>16</v>
      </c>
      <c r="M22" s="36" t="s">
        <v>17</v>
      </c>
      <c r="N22" s="29" t="s">
        <v>18</v>
      </c>
      <c r="O22" s="36" t="s">
        <v>19</v>
      </c>
      <c r="P22" s="29" t="s">
        <v>16</v>
      </c>
      <c r="Q22" s="35" t="s">
        <v>17</v>
      </c>
      <c r="R22" s="26" t="s">
        <v>16</v>
      </c>
      <c r="S22" s="26" t="s">
        <v>17</v>
      </c>
    </row>
    <row r="23" spans="1:19" s="19" customFormat="1" ht="11.25" customHeight="1" x14ac:dyDescent="0.2">
      <c r="A23" s="25">
        <v>1</v>
      </c>
      <c r="B23" s="35">
        <v>2</v>
      </c>
      <c r="C23" s="35">
        <v>3</v>
      </c>
      <c r="D23" s="25">
        <v>4</v>
      </c>
      <c r="E23" s="35">
        <v>5</v>
      </c>
      <c r="F23" s="35">
        <v>6</v>
      </c>
      <c r="G23" s="25">
        <v>7</v>
      </c>
      <c r="H23" s="35">
        <v>8</v>
      </c>
      <c r="I23" s="35">
        <v>9</v>
      </c>
      <c r="J23" s="25">
        <v>10</v>
      </c>
      <c r="K23" s="35">
        <v>11</v>
      </c>
      <c r="L23" s="35">
        <v>12</v>
      </c>
      <c r="M23" s="25">
        <v>13</v>
      </c>
      <c r="N23" s="35">
        <v>14</v>
      </c>
      <c r="O23" s="35">
        <v>15</v>
      </c>
      <c r="P23" s="25">
        <v>16</v>
      </c>
      <c r="Q23" s="35">
        <v>17</v>
      </c>
      <c r="R23" s="35">
        <v>18</v>
      </c>
      <c r="S23" s="25">
        <v>19</v>
      </c>
    </row>
    <row r="24" spans="1:19" s="19" customFormat="1" ht="11.25" customHeight="1" x14ac:dyDescent="0.3">
      <c r="A24" s="27">
        <v>1</v>
      </c>
      <c r="B24" s="107" t="s">
        <v>46</v>
      </c>
      <c r="C24" s="108"/>
      <c r="D24" s="108"/>
      <c r="E24" s="108"/>
      <c r="F24" s="108"/>
      <c r="G24" s="108"/>
      <c r="H24" s="108"/>
      <c r="I24" s="109"/>
      <c r="J24" s="25"/>
      <c r="K24" s="78"/>
      <c r="L24" s="78"/>
      <c r="M24" s="25"/>
      <c r="N24" s="78"/>
      <c r="O24" s="78"/>
      <c r="P24" s="25"/>
      <c r="Q24" s="78"/>
      <c r="R24" s="78"/>
      <c r="S24" s="25"/>
    </row>
    <row r="25" spans="1:19" s="19" customFormat="1" ht="39" customHeight="1" x14ac:dyDescent="0.3">
      <c r="A25" s="25" t="s">
        <v>20</v>
      </c>
      <c r="B25" s="82" t="s">
        <v>68</v>
      </c>
      <c r="C25" s="96" t="s">
        <v>44</v>
      </c>
      <c r="D25" s="25">
        <v>2</v>
      </c>
      <c r="E25" s="96">
        <v>0</v>
      </c>
      <c r="F25" s="83">
        <v>4944.3599999999997</v>
      </c>
      <c r="G25" s="25">
        <v>0</v>
      </c>
      <c r="H25" s="83">
        <v>4944.3599999999997</v>
      </c>
      <c r="I25" s="83">
        <v>0</v>
      </c>
      <c r="J25" s="84">
        <f>I25-H25</f>
        <v>-4944.3599999999997</v>
      </c>
      <c r="K25" s="100" t="s">
        <v>71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24">
        <v>0</v>
      </c>
      <c r="R25" s="24">
        <v>0</v>
      </c>
      <c r="S25" s="24">
        <v>0</v>
      </c>
    </row>
    <row r="26" spans="1:19" s="19" customFormat="1" ht="69" customHeight="1" x14ac:dyDescent="0.3">
      <c r="A26" s="25" t="s">
        <v>69</v>
      </c>
      <c r="B26" s="82" t="s">
        <v>54</v>
      </c>
      <c r="C26" s="78" t="s">
        <v>44</v>
      </c>
      <c r="D26" s="25">
        <v>5</v>
      </c>
      <c r="E26" s="78">
        <v>0</v>
      </c>
      <c r="F26" s="83">
        <v>10885.59</v>
      </c>
      <c r="G26" s="25">
        <v>0</v>
      </c>
      <c r="H26" s="83">
        <v>10885.59</v>
      </c>
      <c r="I26" s="83">
        <v>0</v>
      </c>
      <c r="J26" s="84">
        <f>I26-H26</f>
        <v>-10885.59</v>
      </c>
      <c r="K26" s="101"/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4">
        <v>0</v>
      </c>
      <c r="R26" s="24">
        <v>0</v>
      </c>
      <c r="S26" s="24">
        <v>0</v>
      </c>
    </row>
    <row r="27" spans="1:19" s="19" customFormat="1" ht="105.6" customHeight="1" x14ac:dyDescent="0.3">
      <c r="A27" s="25" t="s">
        <v>73</v>
      </c>
      <c r="B27" s="82" t="s">
        <v>72</v>
      </c>
      <c r="C27" s="98"/>
      <c r="D27" s="25">
        <v>0</v>
      </c>
      <c r="E27" s="98"/>
      <c r="F27" s="83">
        <v>0</v>
      </c>
      <c r="G27" s="25">
        <v>3317.7530000000002</v>
      </c>
      <c r="H27" s="83">
        <v>0</v>
      </c>
      <c r="I27" s="83">
        <v>3317.7530000000002</v>
      </c>
      <c r="J27" s="84">
        <f>I27-H27</f>
        <v>3317.7530000000002</v>
      </c>
      <c r="K27" s="99" t="s">
        <v>74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4">
        <v>0</v>
      </c>
      <c r="R27" s="24">
        <v>0</v>
      </c>
      <c r="S27" s="24">
        <v>0</v>
      </c>
    </row>
    <row r="28" spans="1:19" s="92" customFormat="1" ht="39.6" customHeight="1" x14ac:dyDescent="0.3">
      <c r="A28" s="25"/>
      <c r="B28" s="33" t="s">
        <v>47</v>
      </c>
      <c r="C28" s="90"/>
      <c r="D28" s="27"/>
      <c r="E28" s="90"/>
      <c r="F28" s="91">
        <f>F25+F26</f>
        <v>15829.95</v>
      </c>
      <c r="G28" s="91">
        <f>SUM(G25:G27)</f>
        <v>3317.7530000000002</v>
      </c>
      <c r="H28" s="91">
        <f t="shared" ref="H28" si="0">H25+H26</f>
        <v>15829.95</v>
      </c>
      <c r="I28" s="91">
        <f>SUM(I25:I27)</f>
        <v>3317.7530000000002</v>
      </c>
      <c r="J28" s="97">
        <f>I28-H28</f>
        <v>-12512.197</v>
      </c>
      <c r="K28" s="90"/>
      <c r="L28" s="59">
        <f t="shared" ref="L28:S28" si="1">SUM(L24:L26)</f>
        <v>0</v>
      </c>
      <c r="M28" s="59">
        <f t="shared" si="1"/>
        <v>0</v>
      </c>
      <c r="N28" s="59">
        <f t="shared" si="1"/>
        <v>0</v>
      </c>
      <c r="O28" s="59">
        <f t="shared" si="1"/>
        <v>0</v>
      </c>
      <c r="P28" s="59">
        <f t="shared" si="1"/>
        <v>0</v>
      </c>
      <c r="Q28" s="59">
        <f t="shared" si="1"/>
        <v>0</v>
      </c>
      <c r="R28" s="59">
        <f t="shared" si="1"/>
        <v>0</v>
      </c>
      <c r="S28" s="59">
        <f t="shared" si="1"/>
        <v>0</v>
      </c>
    </row>
    <row r="29" spans="1:19" ht="18.75" customHeight="1" x14ac:dyDescent="0.25">
      <c r="A29" s="27">
        <v>2</v>
      </c>
      <c r="B29" s="30" t="s">
        <v>49</v>
      </c>
      <c r="C29" s="26"/>
      <c r="D29" s="26"/>
      <c r="E29" s="26"/>
      <c r="F29" s="26"/>
      <c r="G29" s="26"/>
      <c r="H29" s="29"/>
      <c r="I29" s="31"/>
      <c r="J29" s="31"/>
      <c r="K29" s="31"/>
      <c r="L29" s="31"/>
      <c r="M29" s="31"/>
      <c r="N29" s="31"/>
      <c r="O29" s="31"/>
      <c r="P29" s="31"/>
      <c r="Q29" s="32"/>
      <c r="R29" s="32"/>
      <c r="S29" s="32"/>
    </row>
    <row r="30" spans="1:19" ht="102.6" customHeight="1" x14ac:dyDescent="0.25">
      <c r="A30" s="55" t="s">
        <v>61</v>
      </c>
      <c r="B30" s="79" t="s">
        <v>55</v>
      </c>
      <c r="C30" s="56" t="s">
        <v>45</v>
      </c>
      <c r="D30" s="24">
        <v>211</v>
      </c>
      <c r="E30" s="88"/>
      <c r="F30" s="84">
        <v>9673.8510000000006</v>
      </c>
      <c r="G30" s="28">
        <v>0</v>
      </c>
      <c r="H30" s="80">
        <v>9673.8510000000006</v>
      </c>
      <c r="I30" s="83">
        <v>0</v>
      </c>
      <c r="J30" s="85">
        <f>I30-H30</f>
        <v>-9673.8510000000006</v>
      </c>
      <c r="K30" s="127" t="s">
        <v>75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  <c r="Q30" s="24">
        <v>0</v>
      </c>
      <c r="R30" s="24">
        <v>0</v>
      </c>
      <c r="S30" s="24">
        <v>0</v>
      </c>
    </row>
    <row r="31" spans="1:19" ht="210.6" customHeight="1" x14ac:dyDescent="0.25">
      <c r="A31" s="55" t="s">
        <v>62</v>
      </c>
      <c r="B31" s="79" t="s">
        <v>56</v>
      </c>
      <c r="C31" s="56" t="s">
        <v>44</v>
      </c>
      <c r="D31" s="24">
        <v>1</v>
      </c>
      <c r="E31" s="88"/>
      <c r="F31" s="84">
        <v>49763</v>
      </c>
      <c r="G31" s="28">
        <v>0</v>
      </c>
      <c r="H31" s="80">
        <v>0</v>
      </c>
      <c r="I31" s="83">
        <v>0</v>
      </c>
      <c r="J31" s="85">
        <f t="shared" ref="J31" si="2">I31-H31</f>
        <v>0</v>
      </c>
      <c r="K31" s="126" t="s">
        <v>76</v>
      </c>
      <c r="L31" s="23">
        <v>0</v>
      </c>
      <c r="M31" s="23">
        <v>0</v>
      </c>
      <c r="N31" s="23">
        <v>0</v>
      </c>
      <c r="O31" s="23">
        <v>0</v>
      </c>
      <c r="P31" s="94">
        <v>49763</v>
      </c>
      <c r="Q31" s="24">
        <v>0</v>
      </c>
      <c r="R31" s="24">
        <v>0</v>
      </c>
      <c r="S31" s="24">
        <v>0</v>
      </c>
    </row>
    <row r="32" spans="1:19" s="61" customFormat="1" ht="39.75" customHeight="1" x14ac:dyDescent="0.25">
      <c r="A32" s="58"/>
      <c r="B32" s="33" t="s">
        <v>48</v>
      </c>
      <c r="C32" s="59"/>
      <c r="D32" s="60"/>
      <c r="E32" s="60"/>
      <c r="F32" s="81">
        <f>SUM(F30:F31)</f>
        <v>59436.851000000002</v>
      </c>
      <c r="G32" s="81">
        <f>SUM(G30:G31)</f>
        <v>0</v>
      </c>
      <c r="H32" s="81">
        <f>SUM(H30:H31)</f>
        <v>9673.8510000000006</v>
      </c>
      <c r="I32" s="81">
        <f>SUM(I30:I31)</f>
        <v>0</v>
      </c>
      <c r="J32" s="81">
        <f>SUM(J30:J31)</f>
        <v>-9673.8510000000006</v>
      </c>
      <c r="K32" s="59"/>
      <c r="L32" s="59">
        <f t="shared" ref="L32:S32" si="3">SUM(L30:L31)</f>
        <v>0</v>
      </c>
      <c r="M32" s="59">
        <f t="shared" si="3"/>
        <v>0</v>
      </c>
      <c r="N32" s="59">
        <f t="shared" si="3"/>
        <v>0</v>
      </c>
      <c r="O32" s="59">
        <f t="shared" si="3"/>
        <v>0</v>
      </c>
      <c r="P32" s="59">
        <f t="shared" si="3"/>
        <v>49763</v>
      </c>
      <c r="Q32" s="59">
        <f t="shared" si="3"/>
        <v>0</v>
      </c>
      <c r="R32" s="59">
        <f t="shared" si="3"/>
        <v>0</v>
      </c>
      <c r="S32" s="59">
        <f t="shared" si="3"/>
        <v>0</v>
      </c>
    </row>
    <row r="33" spans="1:19" s="47" customFormat="1" ht="20.25" customHeight="1" x14ac:dyDescent="0.25">
      <c r="A33" s="93">
        <v>3</v>
      </c>
      <c r="B33" s="30" t="s">
        <v>50</v>
      </c>
      <c r="C33" s="40"/>
      <c r="D33" s="48"/>
      <c r="E33" s="40"/>
      <c r="F33" s="89"/>
      <c r="G33" s="41"/>
      <c r="H33" s="43"/>
      <c r="I33" s="43"/>
      <c r="J33" s="43"/>
      <c r="K33" s="42"/>
      <c r="L33" s="44"/>
      <c r="M33" s="44"/>
      <c r="N33" s="44"/>
      <c r="O33" s="45"/>
      <c r="P33" s="44"/>
      <c r="Q33" s="46"/>
      <c r="R33" s="46"/>
      <c r="S33" s="46"/>
    </row>
    <row r="34" spans="1:19" ht="50.4" customHeight="1" x14ac:dyDescent="0.25">
      <c r="A34" s="55" t="s">
        <v>63</v>
      </c>
      <c r="B34" s="79" t="s">
        <v>58</v>
      </c>
      <c r="C34" s="56" t="s">
        <v>45</v>
      </c>
      <c r="D34" s="62">
        <v>146</v>
      </c>
      <c r="E34" s="88"/>
      <c r="F34" s="25">
        <v>1888.5139999999999</v>
      </c>
      <c r="G34" s="28">
        <v>0</v>
      </c>
      <c r="H34" s="80">
        <v>1888.5139999999999</v>
      </c>
      <c r="I34" s="83">
        <v>0</v>
      </c>
      <c r="J34" s="85">
        <f>I34-H34</f>
        <v>-1888.5139999999999</v>
      </c>
      <c r="K34" s="100" t="s">
        <v>57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4">
        <v>0</v>
      </c>
      <c r="R34" s="24">
        <v>0</v>
      </c>
      <c r="S34" s="24">
        <v>0</v>
      </c>
    </row>
    <row r="35" spans="1:19" ht="35.4" customHeight="1" x14ac:dyDescent="0.25">
      <c r="A35" s="55" t="s">
        <v>64</v>
      </c>
      <c r="B35" s="79" t="s">
        <v>59</v>
      </c>
      <c r="C35" s="56" t="s">
        <v>44</v>
      </c>
      <c r="D35" s="62">
        <v>2</v>
      </c>
      <c r="E35" s="88"/>
      <c r="F35" s="25">
        <v>3014.0360000000001</v>
      </c>
      <c r="G35" s="28">
        <v>0</v>
      </c>
      <c r="H35" s="80">
        <v>3014.0360000000001</v>
      </c>
      <c r="I35" s="83">
        <v>0</v>
      </c>
      <c r="J35" s="85">
        <f t="shared" ref="J35:J37" si="4">I35-H35</f>
        <v>-3014.0360000000001</v>
      </c>
      <c r="K35" s="101"/>
      <c r="L35" s="23">
        <v>0</v>
      </c>
      <c r="M35" s="23">
        <v>0</v>
      </c>
      <c r="N35" s="23">
        <v>0</v>
      </c>
      <c r="O35" s="23">
        <v>0</v>
      </c>
      <c r="P35" s="23">
        <v>0</v>
      </c>
      <c r="Q35" s="24">
        <v>0</v>
      </c>
      <c r="R35" s="24">
        <v>0</v>
      </c>
      <c r="S35" s="24">
        <v>0</v>
      </c>
    </row>
    <row r="36" spans="1:19" ht="98.4" customHeight="1" x14ac:dyDescent="0.25">
      <c r="A36" s="55"/>
      <c r="B36" s="79" t="s">
        <v>77</v>
      </c>
      <c r="C36" s="56"/>
      <c r="D36" s="62"/>
      <c r="E36" s="88"/>
      <c r="F36" s="25">
        <v>0</v>
      </c>
      <c r="G36" s="28">
        <v>4170</v>
      </c>
      <c r="H36" s="25">
        <v>0</v>
      </c>
      <c r="I36" s="28">
        <v>4170</v>
      </c>
      <c r="J36" s="85">
        <f t="shared" si="4"/>
        <v>4170</v>
      </c>
      <c r="K36" s="128" t="s">
        <v>79</v>
      </c>
      <c r="L36" s="23">
        <v>0</v>
      </c>
      <c r="M36" s="23">
        <v>0</v>
      </c>
      <c r="N36" s="23">
        <v>0</v>
      </c>
      <c r="O36" s="23">
        <v>0</v>
      </c>
      <c r="P36" s="23">
        <v>0</v>
      </c>
      <c r="Q36" s="24">
        <v>0</v>
      </c>
      <c r="R36" s="24">
        <v>0</v>
      </c>
      <c r="S36" s="24">
        <v>0</v>
      </c>
    </row>
    <row r="37" spans="1:19" ht="115.2" customHeight="1" x14ac:dyDescent="0.25">
      <c r="A37" s="55"/>
      <c r="B37" s="79" t="s">
        <v>78</v>
      </c>
      <c r="C37" s="56"/>
      <c r="D37" s="62"/>
      <c r="E37" s="88"/>
      <c r="F37" s="25">
        <v>0</v>
      </c>
      <c r="G37" s="28">
        <v>0</v>
      </c>
      <c r="H37" s="25">
        <v>0</v>
      </c>
      <c r="I37" s="28">
        <v>0</v>
      </c>
      <c r="J37" s="85">
        <f t="shared" si="4"/>
        <v>0</v>
      </c>
      <c r="K37" s="128" t="s">
        <v>80</v>
      </c>
      <c r="L37" s="23">
        <v>0</v>
      </c>
      <c r="M37" s="23">
        <v>0</v>
      </c>
      <c r="N37" s="23">
        <v>0</v>
      </c>
      <c r="O37" s="23">
        <v>0</v>
      </c>
      <c r="P37" s="23">
        <v>0</v>
      </c>
      <c r="Q37" s="24">
        <v>0</v>
      </c>
      <c r="R37" s="24">
        <v>0</v>
      </c>
      <c r="S37" s="24">
        <v>0</v>
      </c>
    </row>
    <row r="38" spans="1:19" ht="23.4" customHeight="1" x14ac:dyDescent="0.25">
      <c r="A38" s="57"/>
      <c r="B38" s="33" t="s">
        <v>60</v>
      </c>
      <c r="C38" s="56"/>
      <c r="D38" s="63"/>
      <c r="E38" s="63"/>
      <c r="F38" s="81">
        <f>SUM(F34:F37)</f>
        <v>4902.55</v>
      </c>
      <c r="G38" s="81">
        <f t="shared" ref="G38:J38" si="5">SUM(G34:G37)</f>
        <v>4170</v>
      </c>
      <c r="H38" s="81">
        <f t="shared" si="5"/>
        <v>4902.55</v>
      </c>
      <c r="I38" s="81">
        <f t="shared" si="5"/>
        <v>4170</v>
      </c>
      <c r="J38" s="81">
        <f t="shared" si="5"/>
        <v>-732.55000000000018</v>
      </c>
      <c r="K38" s="63"/>
      <c r="L38" s="59"/>
      <c r="M38" s="59"/>
      <c r="N38" s="59"/>
      <c r="O38" s="59"/>
      <c r="P38" s="59"/>
      <c r="Q38" s="59"/>
      <c r="R38" s="59"/>
      <c r="S38" s="59"/>
    </row>
    <row r="39" spans="1:19" s="61" customFormat="1" ht="21" customHeight="1" x14ac:dyDescent="0.25">
      <c r="A39" s="27"/>
      <c r="B39" s="54" t="s">
        <v>70</v>
      </c>
      <c r="C39" s="27"/>
      <c r="D39" s="27"/>
      <c r="E39" s="27"/>
      <c r="F39" s="64">
        <f>F28+F32+F38</f>
        <v>80169.35100000001</v>
      </c>
      <c r="G39" s="64">
        <f>G28+G32+G38</f>
        <v>7487.7530000000006</v>
      </c>
      <c r="H39" s="64">
        <f>H28+H32+H38</f>
        <v>30406.350999999999</v>
      </c>
      <c r="I39" s="64">
        <f>I28+I32+I38</f>
        <v>7487.7530000000006</v>
      </c>
      <c r="J39" s="64">
        <f>J28+J32+J38</f>
        <v>-22918.598000000002</v>
      </c>
      <c r="K39" s="64"/>
      <c r="L39" s="87">
        <f t="shared" ref="L39:S39" si="6">L28+L32+L38</f>
        <v>0</v>
      </c>
      <c r="M39" s="87">
        <f t="shared" si="6"/>
        <v>0</v>
      </c>
      <c r="N39" s="87">
        <f t="shared" si="6"/>
        <v>0</v>
      </c>
      <c r="O39" s="87">
        <f t="shared" si="6"/>
        <v>0</v>
      </c>
      <c r="P39" s="87">
        <f t="shared" si="6"/>
        <v>49763</v>
      </c>
      <c r="Q39" s="87">
        <f t="shared" si="6"/>
        <v>0</v>
      </c>
      <c r="R39" s="87">
        <f t="shared" si="6"/>
        <v>0</v>
      </c>
      <c r="S39" s="87">
        <f t="shared" si="6"/>
        <v>0</v>
      </c>
    </row>
    <row r="40" spans="1:19" s="47" customFormat="1" x14ac:dyDescent="0.25">
      <c r="A40" s="49"/>
      <c r="B40" s="50"/>
      <c r="C40" s="49"/>
      <c r="D40" s="49"/>
      <c r="E40" s="49"/>
      <c r="F40" s="49"/>
      <c r="G40" s="49"/>
      <c r="H40" s="51"/>
      <c r="I40" s="52"/>
      <c r="J40" s="52"/>
      <c r="K40" s="52"/>
      <c r="L40" s="52"/>
      <c r="M40" s="52"/>
      <c r="N40" s="52"/>
      <c r="O40" s="53"/>
      <c r="P40" s="52"/>
      <c r="Q40" s="22"/>
      <c r="R40" s="22"/>
      <c r="S40" s="22"/>
    </row>
    <row r="42" spans="1:19" s="70" customFormat="1" ht="14.4" x14ac:dyDescent="0.3">
      <c r="A42" s="66"/>
      <c r="B42" s="67"/>
      <c r="C42" s="66"/>
      <c r="D42" s="66"/>
      <c r="E42" s="66"/>
      <c r="F42" s="102"/>
      <c r="G42" s="102"/>
      <c r="H42" s="102"/>
      <c r="I42" s="68"/>
      <c r="J42" s="68"/>
      <c r="K42" s="68"/>
      <c r="L42" s="68"/>
      <c r="M42" s="68"/>
      <c r="N42" s="68"/>
      <c r="O42" s="69"/>
      <c r="P42" s="68"/>
      <c r="Q42" s="67"/>
      <c r="R42" s="67"/>
      <c r="S42" s="67"/>
    </row>
    <row r="43" spans="1:19" s="77" customFormat="1" ht="14.4" x14ac:dyDescent="0.3">
      <c r="A43" s="71"/>
      <c r="B43" s="72"/>
      <c r="C43" s="71"/>
      <c r="D43" s="71"/>
      <c r="E43" s="71"/>
      <c r="F43" s="73"/>
      <c r="G43" s="73"/>
      <c r="H43" s="74"/>
      <c r="I43" s="75"/>
      <c r="J43" s="75"/>
      <c r="K43" s="75"/>
      <c r="L43" s="75"/>
      <c r="M43" s="75"/>
      <c r="N43" s="75"/>
      <c r="O43" s="76"/>
      <c r="P43" s="75"/>
      <c r="Q43" s="72"/>
      <c r="R43" s="72"/>
      <c r="S43" s="72"/>
    </row>
    <row r="44" spans="1:19" s="77" customFormat="1" ht="14.4" x14ac:dyDescent="0.3">
      <c r="A44" s="71"/>
      <c r="B44" s="72"/>
      <c r="C44" s="71"/>
      <c r="D44" s="71"/>
      <c r="E44" s="71"/>
      <c r="F44" s="73"/>
      <c r="G44" s="73"/>
      <c r="H44" s="74"/>
      <c r="I44" s="75"/>
      <c r="J44" s="75"/>
      <c r="K44" s="75"/>
      <c r="L44" s="75"/>
      <c r="M44" s="75"/>
      <c r="N44" s="75"/>
      <c r="O44" s="76"/>
      <c r="P44" s="75"/>
      <c r="Q44" s="72"/>
      <c r="R44" s="72"/>
      <c r="S44" s="72"/>
    </row>
    <row r="45" spans="1:19" s="77" customFormat="1" ht="14.4" x14ac:dyDescent="0.3">
      <c r="A45" s="71"/>
      <c r="B45" s="67"/>
      <c r="C45" s="71"/>
      <c r="D45" s="71"/>
      <c r="E45" s="71"/>
      <c r="F45" s="73"/>
      <c r="G45" s="73"/>
      <c r="H45" s="74"/>
      <c r="I45" s="75"/>
      <c r="J45" s="75"/>
      <c r="K45" s="75"/>
      <c r="L45" s="75"/>
      <c r="M45" s="75"/>
      <c r="N45" s="75"/>
      <c r="O45" s="76"/>
      <c r="P45" s="75"/>
      <c r="Q45" s="72"/>
      <c r="R45" s="72"/>
      <c r="S45" s="72"/>
    </row>
    <row r="46" spans="1:19" s="77" customFormat="1" ht="3" customHeight="1" x14ac:dyDescent="0.3">
      <c r="A46" s="71"/>
      <c r="B46" s="67"/>
      <c r="C46" s="71"/>
      <c r="D46" s="71"/>
      <c r="E46" s="71"/>
      <c r="F46" s="73"/>
      <c r="G46" s="73"/>
      <c r="H46" s="74"/>
      <c r="I46" s="75"/>
      <c r="J46" s="75"/>
      <c r="K46" s="75"/>
      <c r="L46" s="75"/>
      <c r="M46" s="75"/>
      <c r="N46" s="75"/>
      <c r="O46" s="76"/>
      <c r="P46" s="75"/>
      <c r="Q46" s="72"/>
      <c r="R46" s="72"/>
      <c r="S46" s="72"/>
    </row>
    <row r="47" spans="1:19" s="77" customFormat="1" ht="14.4" x14ac:dyDescent="0.3">
      <c r="A47" s="71"/>
      <c r="B47" s="67"/>
      <c r="C47" s="71"/>
      <c r="D47" s="71"/>
      <c r="E47" s="71"/>
      <c r="F47" s="102"/>
      <c r="G47" s="102"/>
      <c r="H47" s="102"/>
      <c r="I47" s="75"/>
      <c r="J47" s="75"/>
      <c r="K47" s="75"/>
      <c r="L47" s="75"/>
      <c r="M47" s="75"/>
      <c r="N47" s="75"/>
      <c r="O47" s="76"/>
      <c r="P47" s="75"/>
      <c r="Q47" s="72"/>
      <c r="R47" s="72"/>
      <c r="S47" s="72"/>
    </row>
    <row r="48" spans="1:19" s="77" customFormat="1" ht="14.4" x14ac:dyDescent="0.3">
      <c r="A48" s="71"/>
      <c r="B48" s="67"/>
      <c r="C48" s="71"/>
      <c r="D48" s="71"/>
      <c r="E48" s="71"/>
      <c r="F48" s="73"/>
      <c r="G48" s="73"/>
      <c r="H48" s="74"/>
      <c r="I48" s="75"/>
      <c r="J48" s="75"/>
      <c r="K48" s="75"/>
      <c r="L48" s="75"/>
      <c r="M48" s="75"/>
      <c r="N48" s="75"/>
      <c r="O48" s="76"/>
      <c r="P48" s="75"/>
      <c r="Q48" s="72"/>
      <c r="R48" s="72"/>
      <c r="S48" s="72"/>
    </row>
    <row r="49" spans="1:19" s="77" customFormat="1" ht="14.4" x14ac:dyDescent="0.3">
      <c r="A49" s="71"/>
      <c r="B49" s="67"/>
      <c r="C49" s="71"/>
      <c r="D49" s="71"/>
      <c r="E49" s="71"/>
      <c r="F49" s="102"/>
      <c r="G49" s="102"/>
      <c r="H49" s="102"/>
      <c r="I49" s="75"/>
      <c r="J49" s="75"/>
      <c r="K49" s="75"/>
      <c r="L49" s="75"/>
      <c r="M49" s="75"/>
      <c r="N49" s="75"/>
      <c r="O49" s="76"/>
      <c r="P49" s="75"/>
      <c r="Q49" s="72"/>
      <c r="R49" s="72"/>
      <c r="S49" s="72"/>
    </row>
  </sheetData>
  <mergeCells count="24">
    <mergeCell ref="R21:S21"/>
    <mergeCell ref="A9:S9"/>
    <mergeCell ref="A10:S10"/>
    <mergeCell ref="A11:S11"/>
    <mergeCell ref="A12:S12"/>
    <mergeCell ref="A15:S15"/>
    <mergeCell ref="A14:S14"/>
    <mergeCell ref="K25:K26"/>
    <mergeCell ref="K34:K35"/>
    <mergeCell ref="F49:H49"/>
    <mergeCell ref="C21:C22"/>
    <mergeCell ref="B21:B22"/>
    <mergeCell ref="A18:D19"/>
    <mergeCell ref="F42:H42"/>
    <mergeCell ref="F47:H47"/>
    <mergeCell ref="B24:I24"/>
    <mergeCell ref="E18:S19"/>
    <mergeCell ref="A20:A22"/>
    <mergeCell ref="B20:S20"/>
    <mergeCell ref="D21:E21"/>
    <mergeCell ref="F21:G21"/>
    <mergeCell ref="H21:K21"/>
    <mergeCell ref="L21:O21"/>
    <mergeCell ref="P21:Q21"/>
  </mergeCells>
  <pageMargins left="0.23622047244094491" right="0.27559055118110237" top="0" bottom="0" header="0.23622047244094491" footer="0.15748031496062992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workbookViewId="0">
      <selection activeCell="M10" sqref="M10"/>
    </sheetView>
  </sheetViews>
  <sheetFormatPr defaultRowHeight="14.4" x14ac:dyDescent="0.3"/>
  <cols>
    <col min="1" max="1" width="42.33203125" style="2" customWidth="1"/>
    <col min="2" max="2" width="17.6640625" style="2" customWidth="1"/>
    <col min="3" max="5" width="13.44140625" style="2" customWidth="1"/>
    <col min="6" max="6" width="17.6640625" style="2" customWidth="1"/>
    <col min="7" max="7" width="18.6640625" customWidth="1"/>
  </cols>
  <sheetData>
    <row r="1" spans="1:7" x14ac:dyDescent="0.3">
      <c r="A1" s="4"/>
      <c r="B1" s="4"/>
      <c r="C1" s="4"/>
      <c r="D1" s="4"/>
      <c r="F1" s="4"/>
      <c r="G1" s="5" t="s">
        <v>21</v>
      </c>
    </row>
    <row r="2" spans="1:7" x14ac:dyDescent="0.3">
      <c r="A2" s="4"/>
      <c r="B2" s="4"/>
      <c r="C2" s="4"/>
      <c r="D2" s="4"/>
      <c r="F2" s="4"/>
      <c r="G2" s="5" t="s">
        <v>22</v>
      </c>
    </row>
    <row r="3" spans="1:7" x14ac:dyDescent="0.3">
      <c r="A3" s="4"/>
      <c r="B3" s="4"/>
      <c r="C3" s="4"/>
      <c r="D3" s="4"/>
      <c r="F3" s="4"/>
      <c r="G3" s="5" t="s">
        <v>23</v>
      </c>
    </row>
    <row r="4" spans="1:7" x14ac:dyDescent="0.3">
      <c r="A4" s="4"/>
      <c r="B4" s="4"/>
      <c r="C4" s="4"/>
      <c r="D4" s="4"/>
      <c r="F4" s="4"/>
      <c r="G4" s="5" t="s">
        <v>24</v>
      </c>
    </row>
    <row r="5" spans="1:7" x14ac:dyDescent="0.3">
      <c r="A5" s="4"/>
      <c r="B5" s="4"/>
      <c r="C5" s="4"/>
      <c r="D5" s="4"/>
      <c r="F5" s="4"/>
      <c r="G5" s="5" t="s">
        <v>25</v>
      </c>
    </row>
    <row r="6" spans="1:7" x14ac:dyDescent="0.3">
      <c r="A6" s="4"/>
      <c r="B6" s="4"/>
      <c r="C6" s="4"/>
      <c r="D6" s="4"/>
      <c r="F6" s="4"/>
      <c r="G6" s="5" t="s">
        <v>26</v>
      </c>
    </row>
    <row r="7" spans="1:7" ht="15" x14ac:dyDescent="0.2">
      <c r="A7" s="4"/>
      <c r="B7" s="4"/>
      <c r="C7" s="4"/>
      <c r="D7" s="4"/>
      <c r="E7" s="4"/>
      <c r="F7" s="4"/>
    </row>
    <row r="9" spans="1:7" ht="92.4" x14ac:dyDescent="0.3">
      <c r="A9" s="121" t="s">
        <v>39</v>
      </c>
      <c r="B9" s="122"/>
      <c r="C9" s="6" t="s">
        <v>27</v>
      </c>
      <c r="D9" s="6" t="s">
        <v>28</v>
      </c>
      <c r="E9" s="6" t="s">
        <v>29</v>
      </c>
      <c r="F9" s="6" t="s">
        <v>30</v>
      </c>
      <c r="G9" s="6" t="s">
        <v>31</v>
      </c>
    </row>
    <row r="10" spans="1:7" ht="39.6" x14ac:dyDescent="0.3">
      <c r="A10" s="3" t="s">
        <v>32</v>
      </c>
      <c r="B10" s="3"/>
      <c r="C10" s="8" t="s">
        <v>41</v>
      </c>
      <c r="D10" s="8" t="s">
        <v>41</v>
      </c>
      <c r="E10" s="8" t="s">
        <v>41</v>
      </c>
      <c r="F10" s="8" t="s">
        <v>41</v>
      </c>
      <c r="G10" s="8" t="s">
        <v>41</v>
      </c>
    </row>
    <row r="11" spans="1:7" ht="18.600000000000001" customHeight="1" x14ac:dyDescent="0.3">
      <c r="A11" s="123" t="s">
        <v>33</v>
      </c>
      <c r="B11" s="95" t="s">
        <v>65</v>
      </c>
      <c r="C11" s="8">
        <v>54.4</v>
      </c>
      <c r="D11" s="8">
        <v>52.4</v>
      </c>
      <c r="E11" s="8" t="s">
        <v>41</v>
      </c>
      <c r="F11" s="8" t="s">
        <v>41</v>
      </c>
      <c r="G11" s="8" t="s">
        <v>41</v>
      </c>
    </row>
    <row r="12" spans="1:7" ht="18.600000000000001" customHeight="1" x14ac:dyDescent="0.3">
      <c r="A12" s="124"/>
      <c r="B12" s="95" t="s">
        <v>66</v>
      </c>
      <c r="C12" s="8">
        <v>26.5</v>
      </c>
      <c r="D12" s="8">
        <v>23.5</v>
      </c>
      <c r="E12" s="8" t="s">
        <v>41</v>
      </c>
      <c r="F12" s="8" t="s">
        <v>41</v>
      </c>
      <c r="G12" s="8" t="s">
        <v>41</v>
      </c>
    </row>
    <row r="13" spans="1:7" ht="18.600000000000001" customHeight="1" x14ac:dyDescent="0.3">
      <c r="A13" s="125"/>
      <c r="B13" s="95" t="s">
        <v>67</v>
      </c>
      <c r="C13" s="8">
        <v>14</v>
      </c>
      <c r="D13" s="8">
        <v>14</v>
      </c>
      <c r="E13" s="8" t="s">
        <v>41</v>
      </c>
      <c r="F13" s="8" t="s">
        <v>41</v>
      </c>
      <c r="G13" s="8" t="s">
        <v>41</v>
      </c>
    </row>
    <row r="14" spans="1:7" ht="20.399999999999999" customHeight="1" x14ac:dyDescent="0.3">
      <c r="A14" s="123" t="s">
        <v>34</v>
      </c>
      <c r="B14" s="95" t="s">
        <v>65</v>
      </c>
      <c r="C14" s="8">
        <v>16.97</v>
      </c>
      <c r="D14" s="8">
        <v>16.968</v>
      </c>
      <c r="E14" s="8" t="s">
        <v>41</v>
      </c>
      <c r="F14" s="8" t="s">
        <v>41</v>
      </c>
      <c r="G14" s="8" t="s">
        <v>41</v>
      </c>
    </row>
    <row r="15" spans="1:7" ht="20.399999999999999" customHeight="1" x14ac:dyDescent="0.3">
      <c r="A15" s="124"/>
      <c r="B15" s="95" t="s">
        <v>66</v>
      </c>
      <c r="C15" s="8">
        <v>15.77</v>
      </c>
      <c r="D15" s="8">
        <v>15.766999999999999</v>
      </c>
      <c r="E15" s="8" t="s">
        <v>41</v>
      </c>
      <c r="F15" s="8" t="s">
        <v>41</v>
      </c>
      <c r="G15" s="8" t="s">
        <v>41</v>
      </c>
    </row>
    <row r="16" spans="1:7" ht="39.6" x14ac:dyDescent="0.3">
      <c r="A16" s="3" t="s">
        <v>35</v>
      </c>
      <c r="B16" s="3"/>
      <c r="C16" s="8" t="s">
        <v>41</v>
      </c>
      <c r="D16" s="8" t="s">
        <v>41</v>
      </c>
      <c r="E16" s="8" t="s">
        <v>41</v>
      </c>
      <c r="F16" s="8" t="s">
        <v>41</v>
      </c>
      <c r="G16" s="8" t="s">
        <v>41</v>
      </c>
    </row>
    <row r="17" spans="1:7" ht="15" x14ac:dyDescent="0.2">
      <c r="A17" s="4"/>
      <c r="B17" s="4"/>
      <c r="C17" s="4"/>
      <c r="D17" s="4"/>
      <c r="E17" s="4"/>
      <c r="F17" s="4"/>
      <c r="G17" s="4"/>
    </row>
    <row r="18" spans="1:7" ht="16.2" x14ac:dyDescent="0.3">
      <c r="A18" s="7" t="s">
        <v>40</v>
      </c>
      <c r="B18" s="7"/>
      <c r="C18" s="4"/>
      <c r="D18" s="4"/>
      <c r="E18" s="4"/>
      <c r="F18" s="4"/>
      <c r="G18" s="4"/>
    </row>
  </sheetData>
  <mergeCells count="3">
    <mergeCell ref="A9:B9"/>
    <mergeCell ref="A11:A13"/>
    <mergeCell ref="A14:A15"/>
  </mergeCells>
  <pageMargins left="0.47" right="0.4" top="0.44" bottom="0.47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4</vt:lpstr>
      <vt:lpstr>приложение 4 продолжение</vt:lpstr>
      <vt:lpstr>'приложение 4'!Заголовки_для_печати</vt:lpstr>
    </vt:vector>
  </TitlesOfParts>
  <Company>XTreme.ws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XTreme.ws</dc:creator>
  <cp:lastModifiedBy>Z TEK</cp:lastModifiedBy>
  <cp:lastPrinted>2024-10-07T06:54:48Z</cp:lastPrinted>
  <dcterms:created xsi:type="dcterms:W3CDTF">2017-06-02T04:26:59Z</dcterms:created>
  <dcterms:modified xsi:type="dcterms:W3CDTF">2024-10-07T06:55:01Z</dcterms:modified>
</cp:coreProperties>
</file>